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970" yWindow="-15" windowWidth="23550" windowHeight="8475"/>
  </bookViews>
  <sheets>
    <sheet name="DSPGCP" sheetId="4" r:id="rId1"/>
  </sheets>
  <externalReferences>
    <externalReference r:id="rId2"/>
    <externalReference r:id="rId3"/>
    <externalReference r:id="rId4"/>
  </externalReferences>
  <definedNames>
    <definedName name="_F" localSheetId="0">'[1]CAUSAS DENEGACIÓN'!#REF!</definedName>
    <definedName name="_F">'[1]CAUSAS DENEGACIÓN'!#REF!</definedName>
    <definedName name="BEx1VG96NJK2QBMY4FRYVIK1OU8G" localSheetId="0" hidden="1">#REF!</definedName>
    <definedName name="BEx1VG96NJK2QBMY4FRYVIK1OU8G" hidden="1">#REF!</definedName>
    <definedName name="BExB9MBV2EH2QGOW03INBPIM62M8" localSheetId="0" hidden="1">[2]Datos!#REF!</definedName>
    <definedName name="BExB9MBV2EH2QGOW03INBPIM62M8" hidden="1">[2]Datos!#REF!</definedName>
    <definedName name="BExEW9ZFMP2M24NWY9DOK4UBOQO4" localSheetId="0" hidden="1">#REF!</definedName>
    <definedName name="BExEW9ZFMP2M24NWY9DOK4UBOQO4" hidden="1">#REF!</definedName>
    <definedName name="BExF1DEDMRVTOW06I4HHQ4747DLA" localSheetId="0" hidden="1">[2]Datos!#REF!</definedName>
    <definedName name="BExF1DEDMRVTOW06I4HHQ4747DLA" hidden="1">[2]Datos!#REF!</definedName>
    <definedName name="BExIPKSSFOUYK2NUM14V00QA1HC3" localSheetId="0" hidden="1">#REF!</definedName>
    <definedName name="BExIPKSSFOUYK2NUM14V00QA1HC3" hidden="1">#REF!</definedName>
    <definedName name="BExO77MFEJSDBW5X0THIJ5B3I9MI" localSheetId="0" hidden="1">#REF!</definedName>
    <definedName name="BExO77MFEJSDBW5X0THIJ5B3I9MI" hidden="1">#REF!</definedName>
    <definedName name="BExTWE4HQMGQS20V34ZNWDUGDX12" localSheetId="0" hidden="1">[2]Datos!#REF!</definedName>
    <definedName name="BExTWE4HQMGQS20V34ZNWDUGDX12" hidden="1">[2]Datos!#REF!</definedName>
    <definedName name="BExU19WDWVARE69SYGMUK8FXSAA1" localSheetId="0" hidden="1">#REF!</definedName>
    <definedName name="BExU19WDWVARE69SYGMUK8FXSAA1" hidden="1">#REF!</definedName>
    <definedName name="BExVWGERAFNRRSXFFFUE0HY0SBAE" localSheetId="0" hidden="1">#REF!</definedName>
    <definedName name="BExVWGERAFNRRSXFFFUE0HY0SBAE" hidden="1">#REF!</definedName>
    <definedName name="BExW6CAXLAK3M0A5WHBOHKC2X39U" localSheetId="0" hidden="1">#REF!</definedName>
    <definedName name="BExW6CAXLAK3M0A5WHBOHKC2X39U" hidden="1">#REF!</definedName>
    <definedName name="BExZW358G891GM0MWXWTPWJ7A2WK" localSheetId="0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R16" i="4"/>
  <c r="R15" i="4"/>
  <c r="R14" i="4"/>
  <c r="R11" i="4"/>
  <c r="V17" i="4"/>
  <c r="V15" i="4"/>
  <c r="V14" i="4"/>
  <c r="V13" i="4"/>
  <c r="V12" i="4"/>
  <c r="V11" i="4"/>
  <c r="Z19" i="4"/>
  <c r="Z17" i="4"/>
  <c r="Z15" i="4"/>
  <c r="Z14" i="4"/>
  <c r="Z13" i="4"/>
  <c r="Z12" i="4"/>
  <c r="Z11" i="4"/>
  <c r="H11" i="4" l="1"/>
  <c r="F11" i="4"/>
  <c r="E11" i="4"/>
</calcChain>
</file>

<file path=xl/sharedStrings.xml><?xml version="1.0" encoding="utf-8"?>
<sst xmlns="http://schemas.openxmlformats.org/spreadsheetml/2006/main" count="47" uniqueCount="47">
  <si>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</si>
  <si>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</si>
  <si>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</si>
  <si>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</si>
  <si>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</si>
  <si>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</si>
  <si>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</si>
  <si>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</si>
  <si>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</si>
  <si>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</si>
  <si>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</si>
  <si>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Coberturas Plan Concertado Prestaciones Sociales Básicas</t>
  </si>
  <si>
    <t>DSPGCPA1. Nº centros SSSS</t>
  </si>
  <si>
    <t>DSPGCPA2. Nº UTS</t>
  </si>
  <si>
    <t>DSPGCPB1. Cobertura UTS</t>
  </si>
  <si>
    <t>DSPGCPA3. Nº total plantilla</t>
  </si>
  <si>
    <t>DSPGCPB2. Ratio pobla/técnico</t>
  </si>
  <si>
    <t>DSPGCPA6. Total usuarios SAD</t>
  </si>
  <si>
    <t>DSPGCPA7. Mujeres SAD</t>
  </si>
  <si>
    <t>DSPGCPA8. Hombres SAD</t>
  </si>
  <si>
    <t>DSPGCPB3. % mujeres SAD</t>
  </si>
  <si>
    <t>DSPGCPA9. Total usuarios TAD</t>
  </si>
  <si>
    <t>DSPGCPA11. Nº ayudas Plan Concert</t>
  </si>
  <si>
    <t>DSPGCPA12. Total usuarios albergues</t>
  </si>
  <si>
    <t>DSPGCPA13. Nº mujeres albergues</t>
  </si>
  <si>
    <t>DSPGCPA14. Nº hombres albergues</t>
  </si>
  <si>
    <t>DSPGCPA16. Nº mujeres CRAD</t>
  </si>
  <si>
    <t>DSPGCPA17. Nº hombres CRAD</t>
  </si>
  <si>
    <t>DSPGCPA20. Nº hombres Romp Dista</t>
  </si>
  <si>
    <t>DSPGCPA21. Nº usuarios Progra Enve Act</t>
  </si>
  <si>
    <t>DSPGCPA4 . Nº plantilla CSSS</t>
  </si>
  <si>
    <t>DSPGCPA5. Nº plantilla técnicos</t>
  </si>
  <si>
    <t>DSPGCPA10. Total usuar Incor Soci</t>
  </si>
  <si>
    <t>DSPGCPA15. Total usuarios CRAD</t>
  </si>
  <si>
    <t>DSPGCPA18. Total usuarios Romp Dista</t>
  </si>
  <si>
    <t>DSPGCPA19. Nº mujeres Romp Dista</t>
  </si>
  <si>
    <t>Fuente: Sistema de información Prestaciones Básicas de Servicios Sociales. Elaborado por ObservASS</t>
  </si>
  <si>
    <t>* El programa Cudillero-Salas figura como cabecera en elÁrea III (Cudillero), aunque atiende a municipios del Área IV (Salas)</t>
  </si>
  <si>
    <t>* En el Área III se incluyen los usuarios del programa Cudillero-Salas</t>
  </si>
  <si>
    <t>* El programa MANCOSI figura como cabecera en el Área IV (Nava) aunque atiende a municipios del Área V (Villaviciosa) y del Área VI (Colunga)</t>
  </si>
  <si>
    <t>* En el Área IV se incluyen los usuarios de Villaviciosa y de Colunga del programa de MANCOSI</t>
  </si>
  <si>
    <t>Año 2016</t>
  </si>
  <si>
    <t>Año de referencia: 2016</t>
  </si>
  <si>
    <t>Última actualización: 5/9/2019</t>
  </si>
  <si>
    <t>DSPGCPB9. % mujeres Albergues</t>
  </si>
  <si>
    <t>DSPGCPB10 % mujeres CRAD</t>
  </si>
  <si>
    <t xml:space="preserve">DSPGCPB11 % mujeres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</si>
</sst>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5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30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8" fillId="0" borderId="1" xfId="1" applyFont="1" applyBorder="1" applyAlignment="1" applyProtection="1">
      <alignment horizontal="center" vertical="center" wrapText="1"/>
    </xf>
    <xf numFmtId="0" fontId="19" fillId="0" borderId="0" xfId="2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4" fontId="19" fillId="0" borderId="0" xfId="0" applyNumberFormat="1" applyFont="1" applyFill="1" applyBorder="1" applyProtection="1"/>
    <xf numFmtId="10" fontId="19" fillId="0" borderId="0" xfId="0" applyNumberFormat="1" applyFont="1" applyFill="1" applyBorder="1" applyProtection="1"/>
    <xf numFmtId="0" fontId="19" fillId="0" borderId="0" xfId="0" applyFont="1" applyFill="1" applyProtection="1"/>
    <xf numFmtId="4" fontId="15" fillId="2" borderId="1" xfId="0" applyNumberFormat="1" applyFont="1" applyFill="1" applyBorder="1" applyProtection="1"/>
    <xf numFmtId="0" fontId="15" fillId="24" borderId="1" xfId="2" applyFont="1" applyFill="1" applyBorder="1" applyProtection="1"/>
    <xf numFmtId="3" fontId="15" fillId="24" borderId="1" xfId="0" applyNumberFormat="1" applyFont="1" applyFill="1" applyBorder="1" applyProtection="1"/>
    <xf numFmtId="4" fontId="15" fillId="24" borderId="1" xfId="0" applyNumberFormat="1" applyFont="1" applyFill="1" applyBorder="1" applyProtection="1"/>
    <xf numFmtId="0" fontId="21" fillId="0" borderId="0" xfId="0" applyFont="1"/>
    <xf numFmtId="0" fontId="20" fillId="0" borderId="1" xfId="0" applyFont="1" applyBorder="1" applyAlignment="1" applyProtection="1">
      <alignment horizontal="center" vertical="center" wrapText="1"/>
    </xf>
    <xf numFmtId="0" fontId="20" fillId="2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2" fontId="15" fillId="2" borderId="1" xfId="0" applyNumberFormat="1" applyFont="1" applyFill="1" applyBorder="1" applyProtection="1"/>
    <xf numFmtId="2" fontId="15" fillId="24" borderId="1" xfId="0" applyNumberFormat="1" applyFont="1" applyFill="1" applyBorder="1" applyProtection="1"/>
    <xf numFmtId="0" fontId="23" fillId="0" borderId="0" xfId="0" applyFont="1"/>
    <xf numFmtId="0" fontId="24" fillId="23" borderId="1" xfId="0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Protection="1"/>
    <xf numFmtId="2" fontId="23" fillId="24" borderId="1" xfId="0" applyNumberFormat="1" applyFont="1" applyFill="1" applyBorder="1" applyProtection="1"/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4" zoomScaleNormal="100" workbookViewId="0">
      <selection activeCell="J22" sqref="J22"/>
    </sheetView>
  </sheetViews>
  <sheetFormatPr baseColWidth="10" defaultRowHeight="12.75" x14ac:dyDescent="0.2"/>
  <cols>
    <col min="1" max="1" width="11.42578125" style="2"/>
    <col min="2" max="4" width="11.5703125" style="2" bestFit="1" customWidth="1"/>
    <col min="5" max="5" width="10.140625" style="2" bestFit="1" customWidth="1"/>
    <col min="6" max="6" width="10.42578125" style="2" bestFit="1" customWidth="1"/>
    <col min="7" max="7" width="11.42578125" style="2"/>
    <col min="8" max="8" width="8.85546875" style="2" bestFit="1" customWidth="1"/>
    <col min="9" max="21" width="11.42578125" style="2" customWidth="1"/>
    <col min="22" max="22" width="11.42578125" style="26" customWidth="1"/>
    <col min="23" max="25" width="11.42578125" style="2" customWidth="1"/>
    <col min="26" max="26" width="11.42578125" style="26" customWidth="1"/>
    <col min="27" max="28" width="11.42578125" style="2" customWidth="1"/>
    <col min="29" max="16384" width="11.42578125" style="2"/>
  </cols>
  <sheetData>
    <row r="1" spans="1:28" ht="23.25" x14ac:dyDescent="0.35">
      <c r="A1" s="6"/>
    </row>
    <row r="2" spans="1:28" ht="23.25" x14ac:dyDescent="0.35">
      <c r="A2" s="6"/>
    </row>
    <row r="3" spans="1:28" ht="23.25" x14ac:dyDescent="0.35">
      <c r="A3" s="6"/>
    </row>
    <row r="4" spans="1:28" ht="23.25" x14ac:dyDescent="0.35">
      <c r="A4" s="6"/>
    </row>
    <row r="5" spans="1:28" ht="15" x14ac:dyDescent="0.25">
      <c r="A5" s="1" t="s">
        <v>9</v>
      </c>
    </row>
    <row r="6" spans="1:28" ht="15.75" x14ac:dyDescent="0.25">
      <c r="A6" s="5" t="s">
        <v>10</v>
      </c>
    </row>
    <row r="7" spans="1:28" ht="21" x14ac:dyDescent="0.35">
      <c r="A7" s="20" t="s">
        <v>11</v>
      </c>
    </row>
    <row r="8" spans="1:28" ht="15" x14ac:dyDescent="0.25">
      <c r="A8" s="1" t="s">
        <v>41</v>
      </c>
    </row>
    <row r="9" spans="1:28" ht="15" x14ac:dyDescent="0.25">
      <c r="A9" s="1"/>
    </row>
    <row r="10" spans="1:28" s="23" customFormat="1" ht="33.75" x14ac:dyDescent="0.2">
      <c r="A10" s="9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31</v>
      </c>
      <c r="G10" s="22" t="s">
        <v>16</v>
      </c>
      <c r="H10" s="21" t="s">
        <v>30</v>
      </c>
      <c r="I10" s="21" t="s">
        <v>17</v>
      </c>
      <c r="J10" s="21" t="s">
        <v>18</v>
      </c>
      <c r="K10" s="22" t="s">
        <v>20</v>
      </c>
      <c r="L10" s="21" t="s">
        <v>19</v>
      </c>
      <c r="M10" s="21" t="s">
        <v>21</v>
      </c>
      <c r="N10" s="21" t="s">
        <v>32</v>
      </c>
      <c r="O10" s="21" t="s">
        <v>22</v>
      </c>
      <c r="P10" s="21" t="s">
        <v>23</v>
      </c>
      <c r="Q10" s="21" t="s">
        <v>24</v>
      </c>
      <c r="R10" s="22" t="s">
        <v>44</v>
      </c>
      <c r="S10" s="21" t="s">
        <v>25</v>
      </c>
      <c r="T10" s="21" t="s">
        <v>33</v>
      </c>
      <c r="U10" s="21" t="s">
        <v>26</v>
      </c>
      <c r="V10" s="27" t="s">
        <v>45</v>
      </c>
      <c r="W10" s="21" t="s">
        <v>27</v>
      </c>
      <c r="X10" s="21" t="s">
        <v>34</v>
      </c>
      <c r="Y10" s="21" t="s">
        <v>35</v>
      </c>
      <c r="Z10" s="27" t="s">
        <v>46</v>
      </c>
      <c r="AA10" s="21" t="s">
        <v>28</v>
      </c>
      <c r="AB10" s="21" t="s">
        <v>29</v>
      </c>
    </row>
    <row r="11" spans="1:28" x14ac:dyDescent="0.2">
      <c r="A11" s="7" t="s">
        <v>0</v>
      </c>
      <c r="B11" s="8">
        <v>41</v>
      </c>
      <c r="C11" s="8">
        <v>114</v>
      </c>
      <c r="D11" s="16">
        <v>9226.6194690265493</v>
      </c>
      <c r="E11" s="8">
        <f>SUM(E12:E19)</f>
        <v>2628</v>
      </c>
      <c r="F11" s="8">
        <f>SUM(F12:F19)</f>
        <v>447</v>
      </c>
      <c r="G11" s="16">
        <v>2332.4563758389263</v>
      </c>
      <c r="H11" s="8">
        <f>SUM(H12:H19)</f>
        <v>438</v>
      </c>
      <c r="I11" s="8">
        <v>8149</v>
      </c>
      <c r="J11" s="8">
        <v>6059</v>
      </c>
      <c r="K11" s="24">
        <f>(J11*100)/I11</f>
        <v>74.352681310590256</v>
      </c>
      <c r="L11" s="8">
        <v>2090</v>
      </c>
      <c r="M11" s="8">
        <v>7387</v>
      </c>
      <c r="N11" s="8">
        <v>13953</v>
      </c>
      <c r="O11" s="8">
        <v>16794</v>
      </c>
      <c r="P11" s="8">
        <v>2398</v>
      </c>
      <c r="Q11" s="8">
        <v>348</v>
      </c>
      <c r="R11" s="24">
        <f>(Q11*100)/P11</f>
        <v>14.512093411175981</v>
      </c>
      <c r="S11" s="8">
        <v>2050</v>
      </c>
      <c r="T11" s="8">
        <v>271</v>
      </c>
      <c r="U11" s="8">
        <v>200</v>
      </c>
      <c r="V11" s="28">
        <f>(U11*100)/T11</f>
        <v>73.800738007380076</v>
      </c>
      <c r="W11" s="8">
        <v>71</v>
      </c>
      <c r="X11" s="8">
        <v>5954</v>
      </c>
      <c r="Y11" s="8">
        <v>4078</v>
      </c>
      <c r="Z11" s="28">
        <f>(Y11*100)/X11</f>
        <v>68.491770238495135</v>
      </c>
      <c r="AA11" s="8">
        <v>1876</v>
      </c>
      <c r="AB11" s="8">
        <v>6857</v>
      </c>
    </row>
    <row r="12" spans="1:28" x14ac:dyDescent="0.2">
      <c r="A12" s="17" t="s">
        <v>1</v>
      </c>
      <c r="B12" s="18">
        <v>6</v>
      </c>
      <c r="C12" s="18">
        <v>18</v>
      </c>
      <c r="D12" s="19">
        <v>2559.3333333333335</v>
      </c>
      <c r="E12" s="18">
        <v>299</v>
      </c>
      <c r="F12" s="18">
        <v>59</v>
      </c>
      <c r="G12" s="19">
        <v>780.81355932203394</v>
      </c>
      <c r="H12" s="18">
        <v>33</v>
      </c>
      <c r="I12" s="18">
        <v>533</v>
      </c>
      <c r="J12" s="18">
        <v>359</v>
      </c>
      <c r="K12" s="25">
        <f t="shared" ref="K12:K19" si="0">(J12*100)/I12</f>
        <v>67.354596622889304</v>
      </c>
      <c r="L12" s="18">
        <v>174</v>
      </c>
      <c r="M12" s="18">
        <v>358</v>
      </c>
      <c r="N12" s="18">
        <v>1008</v>
      </c>
      <c r="O12" s="18">
        <v>311</v>
      </c>
      <c r="P12" s="18">
        <v>0</v>
      </c>
      <c r="Q12" s="18">
        <v>0</v>
      </c>
      <c r="R12" s="25">
        <v>0</v>
      </c>
      <c r="S12" s="18">
        <v>0</v>
      </c>
      <c r="T12" s="18">
        <v>122</v>
      </c>
      <c r="U12" s="18">
        <v>86</v>
      </c>
      <c r="V12" s="29">
        <f t="shared" ref="V12:V19" si="1">(U12*100)/T12</f>
        <v>70.491803278688522</v>
      </c>
      <c r="W12" s="18">
        <v>36</v>
      </c>
      <c r="X12" s="18">
        <v>1192</v>
      </c>
      <c r="Y12" s="18">
        <v>883</v>
      </c>
      <c r="Z12" s="29">
        <f t="shared" ref="Z12:Z19" si="2">(Y12*100)/X12</f>
        <v>74.077181208053688</v>
      </c>
      <c r="AA12" s="18">
        <v>309</v>
      </c>
      <c r="AB12" s="18">
        <v>0</v>
      </c>
    </row>
    <row r="13" spans="1:28" x14ac:dyDescent="0.2">
      <c r="A13" s="17" t="s">
        <v>2</v>
      </c>
      <c r="B13" s="18">
        <v>3</v>
      </c>
      <c r="C13" s="18">
        <v>6</v>
      </c>
      <c r="D13" s="19">
        <v>4555.666666666667</v>
      </c>
      <c r="E13" s="18">
        <v>116</v>
      </c>
      <c r="F13" s="18">
        <v>9</v>
      </c>
      <c r="G13" s="19">
        <v>3037.1111111111113</v>
      </c>
      <c r="H13" s="18">
        <v>13</v>
      </c>
      <c r="I13" s="18">
        <v>395</v>
      </c>
      <c r="J13" s="18">
        <v>236</v>
      </c>
      <c r="K13" s="25">
        <f t="shared" si="0"/>
        <v>59.746835443037973</v>
      </c>
      <c r="L13" s="18">
        <v>159</v>
      </c>
      <c r="M13" s="18">
        <v>152</v>
      </c>
      <c r="N13" s="18">
        <v>268</v>
      </c>
      <c r="O13" s="18">
        <v>127</v>
      </c>
      <c r="P13" s="18">
        <v>0</v>
      </c>
      <c r="Q13" s="18">
        <v>0</v>
      </c>
      <c r="R13" s="25">
        <v>0</v>
      </c>
      <c r="S13" s="18">
        <v>0</v>
      </c>
      <c r="T13" s="18">
        <v>17</v>
      </c>
      <c r="U13" s="18">
        <v>8</v>
      </c>
      <c r="V13" s="29">
        <f t="shared" si="1"/>
        <v>47.058823529411768</v>
      </c>
      <c r="W13" s="18">
        <v>9</v>
      </c>
      <c r="X13" s="18">
        <v>679</v>
      </c>
      <c r="Y13" s="18">
        <v>502</v>
      </c>
      <c r="Z13" s="29">
        <f t="shared" si="2"/>
        <v>73.932253313696606</v>
      </c>
      <c r="AA13" s="18">
        <v>177</v>
      </c>
      <c r="AB13" s="18">
        <v>12</v>
      </c>
    </row>
    <row r="14" spans="1:28" x14ac:dyDescent="0.2">
      <c r="A14" s="17" t="s">
        <v>3</v>
      </c>
      <c r="B14" s="18">
        <v>6</v>
      </c>
      <c r="C14" s="18">
        <v>12</v>
      </c>
      <c r="D14" s="19">
        <v>12485.5</v>
      </c>
      <c r="E14" s="18">
        <v>480</v>
      </c>
      <c r="F14" s="18">
        <v>75</v>
      </c>
      <c r="G14" s="19">
        <v>1997.68</v>
      </c>
      <c r="H14" s="18">
        <v>73</v>
      </c>
      <c r="I14" s="18">
        <v>1623</v>
      </c>
      <c r="J14" s="18">
        <v>1255</v>
      </c>
      <c r="K14" s="25">
        <f t="shared" si="0"/>
        <v>77.325939617991381</v>
      </c>
      <c r="L14" s="18">
        <v>368</v>
      </c>
      <c r="M14" s="18">
        <v>988</v>
      </c>
      <c r="N14" s="18">
        <v>1183</v>
      </c>
      <c r="O14" s="18">
        <v>2767</v>
      </c>
      <c r="P14" s="18">
        <v>598</v>
      </c>
      <c r="Q14" s="18">
        <v>70</v>
      </c>
      <c r="R14" s="25">
        <f t="shared" ref="R12:R19" si="3">(Q14*100)/P14</f>
        <v>11.705685618729097</v>
      </c>
      <c r="S14" s="18">
        <v>528</v>
      </c>
      <c r="T14" s="18">
        <v>21</v>
      </c>
      <c r="U14" s="18">
        <v>14</v>
      </c>
      <c r="V14" s="29">
        <f t="shared" si="1"/>
        <v>66.666666666666671</v>
      </c>
      <c r="W14" s="18">
        <v>7</v>
      </c>
      <c r="X14" s="18">
        <v>605</v>
      </c>
      <c r="Y14" s="18">
        <v>421</v>
      </c>
      <c r="Z14" s="29">
        <f t="shared" si="2"/>
        <v>69.586776859504127</v>
      </c>
      <c r="AA14" s="18">
        <v>184</v>
      </c>
      <c r="AB14" s="18">
        <v>4500</v>
      </c>
    </row>
    <row r="15" spans="1:28" x14ac:dyDescent="0.2">
      <c r="A15" s="17" t="s">
        <v>4</v>
      </c>
      <c r="B15" s="18">
        <v>9</v>
      </c>
      <c r="C15" s="18">
        <v>34</v>
      </c>
      <c r="D15" s="19">
        <v>9823.0882352941171</v>
      </c>
      <c r="E15" s="18">
        <v>649</v>
      </c>
      <c r="F15" s="18">
        <v>125</v>
      </c>
      <c r="G15" s="19">
        <v>2671.88</v>
      </c>
      <c r="H15" s="18">
        <v>113</v>
      </c>
      <c r="I15" s="18">
        <v>2102</v>
      </c>
      <c r="J15" s="18">
        <v>1551</v>
      </c>
      <c r="K15" s="25">
        <f t="shared" si="0"/>
        <v>73.786869647954333</v>
      </c>
      <c r="L15" s="18">
        <v>551</v>
      </c>
      <c r="M15" s="18">
        <v>1323</v>
      </c>
      <c r="N15" s="18">
        <v>6554</v>
      </c>
      <c r="O15" s="18">
        <v>7204</v>
      </c>
      <c r="P15" s="18">
        <v>837</v>
      </c>
      <c r="Q15" s="18">
        <v>116</v>
      </c>
      <c r="R15" s="25">
        <f t="shared" si="3"/>
        <v>13.859020310633214</v>
      </c>
      <c r="S15" s="18">
        <v>721</v>
      </c>
      <c r="T15" s="18">
        <v>55</v>
      </c>
      <c r="U15" s="18">
        <v>45</v>
      </c>
      <c r="V15" s="29">
        <f t="shared" si="1"/>
        <v>81.818181818181813</v>
      </c>
      <c r="W15" s="18">
        <v>10</v>
      </c>
      <c r="X15" s="18">
        <v>1648</v>
      </c>
      <c r="Y15" s="18">
        <v>1135</v>
      </c>
      <c r="Z15" s="29">
        <f t="shared" si="2"/>
        <v>68.871359223300971</v>
      </c>
      <c r="AA15" s="18">
        <v>513</v>
      </c>
      <c r="AB15" s="18">
        <v>1679</v>
      </c>
    </row>
    <row r="16" spans="1:28" x14ac:dyDescent="0.2">
      <c r="A16" s="17" t="s">
        <v>5</v>
      </c>
      <c r="B16" s="18">
        <v>3</v>
      </c>
      <c r="C16" s="18">
        <v>10</v>
      </c>
      <c r="D16" s="19">
        <v>29870</v>
      </c>
      <c r="E16" s="18">
        <v>434</v>
      </c>
      <c r="F16" s="18">
        <v>84</v>
      </c>
      <c r="G16" s="19">
        <v>3555.9523809523807</v>
      </c>
      <c r="H16" s="18">
        <v>114</v>
      </c>
      <c r="I16" s="18">
        <v>1609</v>
      </c>
      <c r="J16" s="18">
        <v>1192</v>
      </c>
      <c r="K16" s="25">
        <f t="shared" si="0"/>
        <v>74.083281541330024</v>
      </c>
      <c r="L16" s="18">
        <v>417</v>
      </c>
      <c r="M16" s="18">
        <v>3222</v>
      </c>
      <c r="N16" s="18">
        <v>1604</v>
      </c>
      <c r="O16" s="18">
        <v>3755</v>
      </c>
      <c r="P16" s="18">
        <v>963</v>
      </c>
      <c r="Q16" s="18">
        <v>162</v>
      </c>
      <c r="R16" s="25">
        <f t="shared" si="3"/>
        <v>16.822429906542055</v>
      </c>
      <c r="S16" s="18">
        <v>801</v>
      </c>
      <c r="T16" s="18">
        <v>0</v>
      </c>
      <c r="U16" s="18">
        <v>0</v>
      </c>
      <c r="V16" s="29">
        <v>0</v>
      </c>
      <c r="W16" s="18">
        <v>0</v>
      </c>
      <c r="X16" s="18">
        <v>0</v>
      </c>
      <c r="Y16" s="18">
        <v>0</v>
      </c>
      <c r="Z16" s="29">
        <v>0</v>
      </c>
      <c r="AA16" s="18">
        <v>0</v>
      </c>
      <c r="AB16" s="18">
        <v>110</v>
      </c>
    </row>
    <row r="17" spans="1:30" x14ac:dyDescent="0.2">
      <c r="A17" s="17" t="s">
        <v>6</v>
      </c>
      <c r="B17" s="18">
        <v>7</v>
      </c>
      <c r="C17" s="18">
        <v>14</v>
      </c>
      <c r="D17" s="19">
        <v>3610</v>
      </c>
      <c r="E17" s="18">
        <v>173</v>
      </c>
      <c r="F17" s="18">
        <v>34</v>
      </c>
      <c r="G17" s="19">
        <v>1486.4705882352941</v>
      </c>
      <c r="H17" s="18">
        <v>28</v>
      </c>
      <c r="I17" s="18">
        <v>540</v>
      </c>
      <c r="J17" s="18">
        <v>364</v>
      </c>
      <c r="K17" s="25">
        <f t="shared" si="0"/>
        <v>67.407407407407405</v>
      </c>
      <c r="L17" s="18">
        <v>176</v>
      </c>
      <c r="M17" s="18">
        <v>291</v>
      </c>
      <c r="N17" s="18">
        <v>1053</v>
      </c>
      <c r="O17" s="18">
        <v>245</v>
      </c>
      <c r="P17" s="18">
        <v>0</v>
      </c>
      <c r="Q17" s="18">
        <v>0</v>
      </c>
      <c r="R17" s="25">
        <v>0</v>
      </c>
      <c r="S17" s="18">
        <v>0</v>
      </c>
      <c r="T17" s="18">
        <v>56</v>
      </c>
      <c r="U17" s="18">
        <v>47</v>
      </c>
      <c r="V17" s="29">
        <f t="shared" si="1"/>
        <v>83.928571428571431</v>
      </c>
      <c r="W17" s="18">
        <v>9</v>
      </c>
      <c r="X17" s="18">
        <v>1240</v>
      </c>
      <c r="Y17" s="18">
        <v>782</v>
      </c>
      <c r="Z17" s="29">
        <f t="shared" si="2"/>
        <v>63.064516129032256</v>
      </c>
      <c r="AA17" s="18">
        <v>458</v>
      </c>
      <c r="AB17" s="18">
        <v>556</v>
      </c>
    </row>
    <row r="18" spans="1:30" x14ac:dyDescent="0.2">
      <c r="A18" s="17" t="s">
        <v>7</v>
      </c>
      <c r="B18" s="18">
        <v>3</v>
      </c>
      <c r="C18" s="18">
        <v>8</v>
      </c>
      <c r="D18" s="19">
        <v>7777.625</v>
      </c>
      <c r="E18" s="18">
        <v>152</v>
      </c>
      <c r="F18" s="18">
        <v>24</v>
      </c>
      <c r="G18" s="19">
        <v>2592.5416666666665</v>
      </c>
      <c r="H18" s="18">
        <v>29</v>
      </c>
      <c r="I18" s="18">
        <v>487</v>
      </c>
      <c r="J18" s="18">
        <v>385</v>
      </c>
      <c r="K18" s="25">
        <f t="shared" si="0"/>
        <v>79.05544147843942</v>
      </c>
      <c r="L18" s="18">
        <v>102</v>
      </c>
      <c r="M18" s="18">
        <v>278</v>
      </c>
      <c r="N18" s="18">
        <v>233</v>
      </c>
      <c r="O18" s="18">
        <v>855</v>
      </c>
      <c r="P18" s="18">
        <v>0</v>
      </c>
      <c r="Q18" s="18">
        <v>0</v>
      </c>
      <c r="R18" s="25">
        <v>0</v>
      </c>
      <c r="S18" s="18">
        <v>0</v>
      </c>
      <c r="T18" s="18">
        <v>0</v>
      </c>
      <c r="U18" s="18">
        <v>0</v>
      </c>
      <c r="V18" s="29">
        <v>0</v>
      </c>
      <c r="W18" s="18">
        <v>0</v>
      </c>
      <c r="X18" s="18">
        <v>0</v>
      </c>
      <c r="Y18" s="18">
        <v>0</v>
      </c>
      <c r="Z18" s="29">
        <v>0</v>
      </c>
      <c r="AA18" s="18">
        <v>0</v>
      </c>
      <c r="AB18" s="18">
        <v>0</v>
      </c>
    </row>
    <row r="19" spans="1:30" s="15" customFormat="1" x14ac:dyDescent="0.2">
      <c r="A19" s="17" t="s">
        <v>8</v>
      </c>
      <c r="B19" s="18">
        <v>4</v>
      </c>
      <c r="C19" s="18">
        <v>12</v>
      </c>
      <c r="D19" s="19">
        <v>6721.272727272727</v>
      </c>
      <c r="E19" s="18">
        <v>325</v>
      </c>
      <c r="F19" s="18">
        <v>37</v>
      </c>
      <c r="G19" s="19">
        <v>1998.2162162162163</v>
      </c>
      <c r="H19" s="18">
        <v>35</v>
      </c>
      <c r="I19" s="18">
        <v>860</v>
      </c>
      <c r="J19" s="18">
        <v>717</v>
      </c>
      <c r="K19" s="25">
        <f t="shared" si="0"/>
        <v>83.372093023255815</v>
      </c>
      <c r="L19" s="18">
        <v>143</v>
      </c>
      <c r="M19" s="18">
        <v>775</v>
      </c>
      <c r="N19" s="18">
        <v>2050</v>
      </c>
      <c r="O19" s="18">
        <v>1530</v>
      </c>
      <c r="P19" s="18">
        <v>0</v>
      </c>
      <c r="Q19" s="18">
        <v>0</v>
      </c>
      <c r="R19" s="25">
        <v>0</v>
      </c>
      <c r="S19" s="18">
        <v>0</v>
      </c>
      <c r="T19" s="18">
        <v>0</v>
      </c>
      <c r="U19" s="18">
        <v>0</v>
      </c>
      <c r="V19" s="29">
        <v>0</v>
      </c>
      <c r="W19" s="18">
        <v>0</v>
      </c>
      <c r="X19" s="18">
        <v>590</v>
      </c>
      <c r="Y19" s="18">
        <v>355</v>
      </c>
      <c r="Z19" s="29">
        <f t="shared" si="2"/>
        <v>60.16949152542373</v>
      </c>
      <c r="AA19" s="18">
        <v>235</v>
      </c>
      <c r="AB19" s="18">
        <v>0</v>
      </c>
      <c r="AD19" s="2"/>
    </row>
    <row r="20" spans="1:30" s="15" customFormat="1" x14ac:dyDescent="0.2">
      <c r="A20" s="10"/>
      <c r="B20" s="11"/>
      <c r="C20" s="12"/>
      <c r="D20" s="13"/>
      <c r="E20" s="12"/>
      <c r="F20" s="12"/>
      <c r="G20" s="13"/>
      <c r="H20" s="12"/>
      <c r="I20" s="12"/>
      <c r="J20" s="12"/>
      <c r="K20" s="14"/>
      <c r="L20" s="12"/>
      <c r="M20" s="12"/>
      <c r="N20" s="12"/>
      <c r="O20" s="12"/>
      <c r="P20" s="12"/>
      <c r="Q20" s="12"/>
      <c r="R20" s="13"/>
      <c r="S20" s="12"/>
      <c r="T20" s="12"/>
      <c r="U20" s="12"/>
      <c r="V20" s="14"/>
      <c r="W20" s="12"/>
      <c r="X20" s="11"/>
      <c r="Y20" s="12"/>
      <c r="Z20" s="14"/>
      <c r="AA20" s="12"/>
      <c r="AB20" s="11"/>
    </row>
    <row r="21" spans="1:30" x14ac:dyDescent="0.2">
      <c r="A21" s="3" t="s">
        <v>42</v>
      </c>
    </row>
    <row r="22" spans="1:30" x14ac:dyDescent="0.2">
      <c r="A22" s="4" t="s">
        <v>36</v>
      </c>
    </row>
    <row r="23" spans="1:30" x14ac:dyDescent="0.2">
      <c r="A23" s="3" t="s">
        <v>43</v>
      </c>
    </row>
    <row r="25" spans="1:30" x14ac:dyDescent="0.2">
      <c r="A25" s="2" t="s">
        <v>37</v>
      </c>
    </row>
    <row r="26" spans="1:30" x14ac:dyDescent="0.2">
      <c r="A26" s="2" t="s">
        <v>38</v>
      </c>
    </row>
    <row r="27" spans="1:30" x14ac:dyDescent="0.2">
      <c r="A27" s="2" t="s">
        <v>39</v>
      </c>
    </row>
    <row r="28" spans="1:30" x14ac:dyDescent="0.2">
      <c r="A28" s="2" t="s">
        <v>40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DSPGCP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2017-03-15T15:03:51Z</cp:lastPrinted>
  <dcterms:created xsi:type="dcterms:W3CDTF">2017-03-07T09:43:56Z</dcterms:created>
  <dcterms:modified xsi:type="dcterms:W3CDTF">2019-09-06T06:38:34Z</dcterms:modified>
</cp:coreProperties>
</file>